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psuac-my.sharepoint.com/personal/nipaporn_b_psu_ac_th/Documents/02งานพัสดุปี 2562-2565/06แผนและรายงานพัสดุ/01แผนพัสดุประจำปี/05ปีงบประมาณ 2567/"/>
    </mc:Choice>
  </mc:AlternateContent>
  <xr:revisionPtr revIDLastSave="31" documentId="8_{CCDB59E6-82E7-4578-972F-D2F280313ABF}" xr6:coauthVersionLast="47" xr6:coauthVersionMax="47" xr10:uidLastSave="{E66D69BC-3199-40A3-BEC1-477DCFB2BEC2}"/>
  <bookViews>
    <workbookView xWindow="-110" yWindow="-110" windowWidth="19420" windowHeight="10300" activeTab="2" xr2:uid="{4E802275-1614-457C-89FF-2F0B78533A0A}"/>
  </bookViews>
  <sheets>
    <sheet name="หน่วยงาน" sheetId="3" r:id="rId1"/>
    <sheet name="สรุป" sheetId="4" r:id="rId2"/>
    <sheet name="Form แผนจัดซื้อฯ" sheetId="1" r:id="rId3"/>
    <sheet name="แผนปฏิบัติการ 2567" sheetId="2" r:id="rId4"/>
  </sheets>
  <definedNames>
    <definedName name="_xlnm.Print_Titles" localSheetId="2">'Form แผนจัดซื้อฯ'!$3:$4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F14" i="4"/>
  <c r="F13" i="4"/>
  <c r="F12" i="4"/>
  <c r="F11" i="4"/>
  <c r="F10" i="4"/>
  <c r="F9" i="4"/>
  <c r="F8" i="4"/>
  <c r="F7" i="4"/>
  <c r="D6" i="4"/>
  <c r="D15" i="4" s="1"/>
  <c r="C6" i="4"/>
  <c r="E6" i="4"/>
  <c r="E15" i="4" s="1"/>
  <c r="F5" i="4"/>
  <c r="F4" i="4"/>
  <c r="F21" i="1"/>
  <c r="E14" i="1"/>
  <c r="E10" i="1"/>
  <c r="E5" i="1"/>
  <c r="F6" i="4" l="1"/>
  <c r="F3" i="4"/>
  <c r="C15" i="4"/>
  <c r="E21" i="1"/>
  <c r="F15" i="4" l="1"/>
</calcChain>
</file>

<file path=xl/sharedStrings.xml><?xml version="1.0" encoding="utf-8"?>
<sst xmlns="http://schemas.openxmlformats.org/spreadsheetml/2006/main" count="90" uniqueCount="74">
  <si>
    <t>ลำดับ</t>
  </si>
  <si>
    <t>รายการวัสดุ/ครุภัณฑ์/งานจ้าง</t>
  </si>
  <si>
    <t>หน่วยนับ</t>
  </si>
  <si>
    <t>แผนงาน/งาน/โครงการ</t>
  </si>
  <si>
    <t>ประมาณการ (จำนวนเงิน)</t>
  </si>
  <si>
    <t>แหล่งเงิน</t>
  </si>
  <si>
    <t>ช่วงเวลาที่ต้องการใช้(ระบุช่วงเดือน)</t>
  </si>
  <si>
    <t>หมายเหตุ</t>
  </si>
  <si>
    <t xml:space="preserve">งบเงินรายได้ </t>
  </si>
  <si>
    <t xml:space="preserve">งบเงินอุดหนุน 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</si>
  <si>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</si>
  <si>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</si>
  <si>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</si>
  <si>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</si>
  <si>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</si>
  <si>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</si>
  <si>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</si>
  <si>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</si>
  <si>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</si>
  <si>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</si>
  <si>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ครุภัณฑ์</t>
  </si>
  <si>
    <t>วัสดุสิ้นเปลือง</t>
  </si>
  <si>
    <t>งานจ้างเหมา</t>
  </si>
  <si>
    <t>รวม</t>
  </si>
  <si>
    <t>ลงชื่อ............................................ผู้จัดทำ</t>
  </si>
  <si>
    <t>ลงชื่อ..........................................ผู้ตรวจสอบ/เห็นชอบ</t>
  </si>
  <si>
    <t>ลงชื่อ........................................</t>
  </si>
  <si>
    <t>(.................................................)</t>
  </si>
  <si>
    <t>(...................................................................)</t>
  </si>
  <si>
    <t>เจ้าหน้าที่</t>
  </si>
  <si>
    <t>ผู้จัดการ/หัวหน้างาน</t>
  </si>
  <si>
    <t>หัวหน้างานพัสดุ</t>
  </si>
  <si>
    <t>ลงชื่อ</t>
  </si>
  <si>
    <t>..................................................</t>
  </si>
  <si>
    <t>ผู้อนุมัติ</t>
  </si>
  <si>
    <t>(ผู้ช่วยศาสตราจารย์คำรณ   พิทักษ์)</t>
  </si>
  <si>
    <t>ตามมาตรา 11 ให้หน่วยงานของรัฐจัดทำแผนการจัดซื้อจัดจ้างประจำปี และประกาศเผยแพร่ระบบเครือจ่ายสารสนเทศของกรมบัญชีกลาง และหน่วยงานของรัฐ ตามวิธีการที่กรมบัญชีกลางกำหนดและให้ปิดประกาศโดยเปิดเผย</t>
  </si>
  <si>
    <t xml:space="preserve"> ณ สถานที่ปิดประกาศ ของหน่วยงานรัฐ เว้นแต่ การซื้อหรือจ้าง 1.มาตรา56 (1)(ค) หรือ(ฉ) และมาตรา56(2)(ข)(ง)หรือ(ฉ)</t>
  </si>
  <si>
    <t>ส่วนงาน ….............................................................................................</t>
  </si>
  <si>
    <t>หมวดกิจกรรม/โครงการ</t>
  </si>
  <si>
    <t>โครงการหลัก</t>
  </si>
  <si>
    <t>กิจกรรมย่อย</t>
  </si>
  <si>
    <t>เป้าหมาย/ หน่วยนับ/ KPI</t>
  </si>
  <si>
    <t>งบประมาณที่ได้รับ</t>
  </si>
  <si>
    <t>งบประมาณที่ใช้</t>
  </si>
  <si>
    <t>แหล่งงบประมาณ</t>
  </si>
  <si>
    <t>ค่าใช้สอย</t>
  </si>
  <si>
    <t>สนับสนุนโครงการ</t>
  </si>
  <si>
    <t>งานพัสดุ</t>
  </si>
  <si>
    <t>หน่วยงาน</t>
  </si>
  <si>
    <t>สำนักงานกลาง</t>
  </si>
  <si>
    <t>ศูนย์บ่มเพาะวิสาหกิจ</t>
  </si>
  <si>
    <t>ศูนย์ทรัพย์สินทางปัญญาฯ</t>
  </si>
  <si>
    <t xml:space="preserve"> -  ส่วนงาน IPOP</t>
  </si>
  <si>
    <t xml:space="preserve"> -  ส่วนงาน OPEN (NIA)</t>
  </si>
  <si>
    <t xml:space="preserve"> -  ส่วนงาน P-Suit</t>
  </si>
  <si>
    <t>ศูนย์นวัตกรรมการออกแบบ</t>
  </si>
  <si>
    <t>ฝ่ายโครงสร้างพื้นฐานฯ (รวม ส่วนงาน STI และ LTP)</t>
  </si>
  <si>
    <t>ฝ่ายยุทธศาสตร์และแผน</t>
  </si>
  <si>
    <t>ฝ่ายประชาสัมพันธ์และการสื่อสารองค์กร</t>
  </si>
  <si>
    <t>ฝ่ายสถานพัฒนาการเป็นผู้ประกอบการนักศึกษา P-SEDA</t>
  </si>
  <si>
    <t>การส่ง</t>
  </si>
  <si>
    <t>O</t>
  </si>
  <si>
    <t>สำนักงานความร่วมมืออุตสาหกรรม</t>
  </si>
  <si>
    <t>งบประมาณ</t>
  </si>
  <si>
    <t>รวมงบประมาณ</t>
  </si>
  <si>
    <t>จำนวนแผน</t>
  </si>
  <si>
    <t>วัสดุ</t>
  </si>
  <si>
    <t>งานจ้าง</t>
  </si>
  <si>
    <t>รวมทั้งสิ้น</t>
  </si>
  <si>
    <t xml:space="preserve">ฝ่ายโครงสร้างพื้นฐานฯ </t>
  </si>
  <si>
    <t>ฝ่ายสถานพัฒนา ฯ (P-SEDA)</t>
  </si>
  <si>
    <t>แผนการจัดหาความต้องการวัสดุ/ครุภัณฑ์/งานจ้าง ประจำปีงบประมาณ พ.ศ. ................</t>
  </si>
  <si>
    <t>ผู้อำนวยการอุทยานวิทยาศาสตร์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</si>
</sst>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฿-41E]#,##0.00"/>
    <numFmt numFmtId="165" formatCode="[$-107041E]d\ mmm\ yy;@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Wingdings 2"/>
      <family val="1"/>
      <charset val="2"/>
    </font>
    <font>
      <b/>
      <sz val="14"/>
      <color theme="1"/>
      <name val="TH Niramit AS"/>
    </font>
    <font>
      <sz val="14"/>
      <color theme="1"/>
      <name val="TH Niramit AS"/>
    </font>
    <font>
      <b/>
      <sz val="12"/>
      <color theme="1"/>
      <name val="TH Niramit AS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E1CD"/>
        <bgColor rgb="FFB7E1CD"/>
      </patternFill>
    </fill>
    <fill>
      <patternFill patternType="solid">
        <fgColor rgb="FFFFF2CC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43" fontId="2" fillId="2" borderId="5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3" fontId="5" fillId="0" borderId="5" xfId="1" applyFont="1" applyBorder="1" applyAlignment="1">
      <alignment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43" fontId="5" fillId="0" borderId="5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43" fontId="4" fillId="0" borderId="5" xfId="1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43" fontId="2" fillId="3" borderId="5" xfId="0" applyNumberFormat="1" applyFont="1" applyFill="1" applyBorder="1" applyAlignment="1">
      <alignment horizontal="left" vertical="center"/>
    </xf>
    <xf numFmtId="17" fontId="5" fillId="0" borderId="5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43" fontId="2" fillId="4" borderId="5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3" fontId="2" fillId="5" borderId="5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3" fontId="8" fillId="7" borderId="5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top"/>
    </xf>
    <xf numFmtId="0" fontId="9" fillId="0" borderId="5" xfId="0" applyFont="1" applyBorder="1" applyAlignment="1">
      <alignment vertical="top" wrapText="1"/>
    </xf>
    <xf numFmtId="43" fontId="9" fillId="0" borderId="5" xfId="1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3" fontId="9" fillId="0" borderId="0" xfId="1" applyFont="1" applyAlignment="1">
      <alignment vertical="top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8" borderId="1" xfId="0" applyFont="1" applyFill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165" fontId="10" fillId="8" borderId="5" xfId="0" applyNumberFormat="1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43" fontId="14" fillId="0" borderId="5" xfId="1" applyFont="1" applyBorder="1"/>
    <xf numFmtId="43" fontId="13" fillId="0" borderId="5" xfId="1" applyFont="1" applyFill="1" applyBorder="1"/>
    <xf numFmtId="0" fontId="14" fillId="0" borderId="0" xfId="0" applyFont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43" fontId="14" fillId="0" borderId="5" xfId="1" applyFont="1" applyBorder="1" applyAlignment="1">
      <alignment vertical="center"/>
    </xf>
    <xf numFmtId="43" fontId="13" fillId="0" borderId="5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43" fontId="13" fillId="0" borderId="5" xfId="1" applyFont="1" applyBorder="1"/>
    <xf numFmtId="43" fontId="14" fillId="0" borderId="5" xfId="1" applyFont="1" applyFill="1" applyBorder="1"/>
    <xf numFmtId="43" fontId="14" fillId="0" borderId="5" xfId="1" applyFont="1" applyFill="1" applyBorder="1" applyAlignment="1">
      <alignment vertical="center"/>
    </xf>
    <xf numFmtId="0" fontId="14" fillId="10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43" fontId="13" fillId="10" borderId="5" xfId="1" applyFont="1" applyFill="1" applyBorder="1"/>
    <xf numFmtId="0" fontId="14" fillId="0" borderId="0" xfId="0" applyFont="1" applyAlignment="1">
      <alignment horizontal="center"/>
    </xf>
    <xf numFmtId="43" fontId="14" fillId="0" borderId="0" xfId="0" applyNumberFormat="1" applyFont="1"/>
    <xf numFmtId="0" fontId="13" fillId="9" borderId="1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3" fontId="8" fillId="7" borderId="5" xfId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64" fontId="8" fillId="6" borderId="5" xfId="0" applyNumberFormat="1" applyFont="1" applyFill="1" applyBorder="1" applyAlignment="1">
      <alignment horizontal="center" vertical="center" wrapText="1"/>
    </xf>
    <xf numFmtId="43" fontId="8" fillId="6" borderId="5" xfId="1" applyFont="1" applyFill="1" applyBorder="1" applyAlignment="1">
      <alignment horizontal="center" vertical="center"/>
    </xf>
    <xf numFmtId="43" fontId="9" fillId="0" borderId="5" xfId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DD11F-49F3-4838-83EA-C0055AD68277}">
  <dimension ref="A1:C13"/>
  <sheetViews>
    <sheetView zoomScale="90" zoomScaleNormal="90" workbookViewId="0">
      <selection activeCell="B16" sqref="B16"/>
    </sheetView>
  </sheetViews>
  <sheetFormatPr defaultRowHeight="19.5"/>
  <cols>
    <col min="1" max="1" width="4.90625" style="50" bestFit="1" customWidth="1"/>
    <col min="2" max="2" width="46" style="51" customWidth="1"/>
    <col min="3" max="3" width="13" style="54" customWidth="1"/>
    <col min="4" max="16384" width="8.7265625" style="51"/>
  </cols>
  <sheetData>
    <row r="1" spans="1:3" s="50" customFormat="1">
      <c r="A1" s="52" t="s">
        <v>0</v>
      </c>
      <c r="B1" s="52" t="s">
        <v>49</v>
      </c>
      <c r="C1" s="56" t="s">
        <v>61</v>
      </c>
    </row>
    <row r="2" spans="1:3">
      <c r="A2" s="46">
        <v>1</v>
      </c>
      <c r="B2" s="47" t="s">
        <v>50</v>
      </c>
      <c r="C2" s="53">
        <v>45205</v>
      </c>
    </row>
    <row r="3" spans="1:3">
      <c r="A3" s="48">
        <v>2</v>
      </c>
      <c r="B3" s="49" t="s">
        <v>63</v>
      </c>
      <c r="C3" s="53">
        <v>45198</v>
      </c>
    </row>
    <row r="4" spans="1:3">
      <c r="A4" s="46">
        <v>3</v>
      </c>
      <c r="B4" s="47" t="s">
        <v>51</v>
      </c>
      <c r="C4" s="53">
        <v>45210</v>
      </c>
    </row>
    <row r="5" spans="1:3">
      <c r="A5" s="46">
        <v>4</v>
      </c>
      <c r="B5" s="47" t="s">
        <v>52</v>
      </c>
      <c r="C5" s="53"/>
    </row>
    <row r="6" spans="1:3">
      <c r="A6" s="46"/>
      <c r="B6" s="47" t="s">
        <v>53</v>
      </c>
      <c r="C6" s="53">
        <v>45217</v>
      </c>
    </row>
    <row r="7" spans="1:3">
      <c r="A7" s="46"/>
      <c r="B7" s="47" t="s">
        <v>54</v>
      </c>
      <c r="C7" s="55" t="s">
        <v>62</v>
      </c>
    </row>
    <row r="8" spans="1:3">
      <c r="A8" s="46"/>
      <c r="B8" s="47" t="s">
        <v>55</v>
      </c>
      <c r="C8" s="53">
        <v>45219</v>
      </c>
    </row>
    <row r="9" spans="1:3">
      <c r="A9" s="46">
        <v>5</v>
      </c>
      <c r="B9" s="47" t="s">
        <v>56</v>
      </c>
      <c r="C9" s="53">
        <v>45181</v>
      </c>
    </row>
    <row r="10" spans="1:3">
      <c r="A10" s="48">
        <v>6</v>
      </c>
      <c r="B10" s="49" t="s">
        <v>57</v>
      </c>
      <c r="C10" s="53">
        <v>45210</v>
      </c>
    </row>
    <row r="11" spans="1:3">
      <c r="A11" s="46">
        <v>7</v>
      </c>
      <c r="B11" s="47" t="s">
        <v>58</v>
      </c>
      <c r="C11" s="53">
        <v>45218</v>
      </c>
    </row>
    <row r="12" spans="1:3">
      <c r="A12" s="46">
        <v>8</v>
      </c>
      <c r="B12" s="47" t="s">
        <v>60</v>
      </c>
      <c r="C12" s="53">
        <v>45205</v>
      </c>
    </row>
    <row r="13" spans="1:3">
      <c r="A13" s="46">
        <v>9</v>
      </c>
      <c r="B13" s="47" t="s">
        <v>59</v>
      </c>
      <c r="C13" s="53">
        <v>45215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BDAE-C795-43EE-A745-72B084DC39A7}">
  <sheetPr>
    <tabColor rgb="FFFFFF00"/>
  </sheetPr>
  <dimension ref="A1:G18"/>
  <sheetViews>
    <sheetView workbookViewId="0">
      <selection activeCell="J15" sqref="J15"/>
    </sheetView>
  </sheetViews>
  <sheetFormatPr defaultColWidth="9" defaultRowHeight="21.5"/>
  <cols>
    <col min="1" max="1" width="5" style="75" bestFit="1" customWidth="1"/>
    <col min="2" max="2" width="30.54296875" style="63" customWidth="1"/>
    <col min="3" max="3" width="15.26953125" style="63" bestFit="1" customWidth="1"/>
    <col min="4" max="4" width="14.1796875" style="63" bestFit="1" customWidth="1"/>
    <col min="5" max="5" width="14.6328125" style="63" bestFit="1" customWidth="1"/>
    <col min="6" max="6" width="14.7265625" style="63" bestFit="1" customWidth="1"/>
    <col min="7" max="7" width="8.36328125" style="75" bestFit="1" customWidth="1"/>
    <col min="8" max="16384" width="9" style="63"/>
  </cols>
  <sheetData>
    <row r="1" spans="1:7" s="58" customFormat="1">
      <c r="A1" s="77" t="s">
        <v>0</v>
      </c>
      <c r="B1" s="77" t="s">
        <v>49</v>
      </c>
      <c r="C1" s="79" t="s">
        <v>64</v>
      </c>
      <c r="D1" s="79"/>
      <c r="E1" s="79"/>
      <c r="F1" s="77" t="s">
        <v>65</v>
      </c>
      <c r="G1" s="80" t="s">
        <v>66</v>
      </c>
    </row>
    <row r="2" spans="1:7" s="58" customFormat="1">
      <c r="A2" s="78"/>
      <c r="B2" s="78"/>
      <c r="C2" s="57" t="s">
        <v>20</v>
      </c>
      <c r="D2" s="57" t="s">
        <v>67</v>
      </c>
      <c r="E2" s="57" t="s">
        <v>68</v>
      </c>
      <c r="F2" s="78"/>
      <c r="G2" s="81"/>
    </row>
    <row r="3" spans="1:7">
      <c r="A3" s="59">
        <v>1</v>
      </c>
      <c r="B3" s="60" t="s">
        <v>50</v>
      </c>
      <c r="C3" s="61">
        <v>170000</v>
      </c>
      <c r="D3" s="61">
        <v>300000</v>
      </c>
      <c r="E3" s="61">
        <v>1735600</v>
      </c>
      <c r="F3" s="62">
        <f>SUM(C3:E3)</f>
        <v>2205600</v>
      </c>
      <c r="G3" s="59">
        <v>24</v>
      </c>
    </row>
    <row r="4" spans="1:7" s="68" customFormat="1">
      <c r="A4" s="64">
        <v>2</v>
      </c>
      <c r="B4" s="65" t="s">
        <v>63</v>
      </c>
      <c r="C4" s="66">
        <v>30000</v>
      </c>
      <c r="D4" s="66">
        <v>115500</v>
      </c>
      <c r="E4" s="66">
        <v>3240000</v>
      </c>
      <c r="F4" s="67">
        <f t="shared" ref="F4:F13" si="0">SUM(C4:E4)</f>
        <v>3385500</v>
      </c>
      <c r="G4" s="64">
        <v>28</v>
      </c>
    </row>
    <row r="5" spans="1:7">
      <c r="A5" s="59">
        <v>3</v>
      </c>
      <c r="B5" s="60" t="s">
        <v>51</v>
      </c>
      <c r="C5" s="70">
        <v>100000</v>
      </c>
      <c r="D5" s="70">
        <v>1432500</v>
      </c>
      <c r="E5" s="70">
        <v>2077000</v>
      </c>
      <c r="F5" s="62">
        <f t="shared" si="0"/>
        <v>3609500</v>
      </c>
      <c r="G5" s="59">
        <v>39</v>
      </c>
    </row>
    <row r="6" spans="1:7">
      <c r="A6" s="59">
        <v>4</v>
      </c>
      <c r="B6" s="60" t="s">
        <v>52</v>
      </c>
      <c r="C6" s="69">
        <f>SUM(C7:C9)</f>
        <v>25000</v>
      </c>
      <c r="D6" s="69">
        <f>SUM(D7:D9)</f>
        <v>237000</v>
      </c>
      <c r="E6" s="69">
        <f>SUM(E7:E9)</f>
        <v>1568300</v>
      </c>
      <c r="F6" s="62">
        <f>SUM(C6:E6)</f>
        <v>1830300</v>
      </c>
      <c r="G6" s="59"/>
    </row>
    <row r="7" spans="1:7">
      <c r="A7" s="59"/>
      <c r="B7" s="60" t="s">
        <v>53</v>
      </c>
      <c r="C7" s="70">
        <v>25000</v>
      </c>
      <c r="D7" s="70">
        <v>100000</v>
      </c>
      <c r="E7" s="70">
        <v>1182200</v>
      </c>
      <c r="F7" s="70">
        <f t="shared" si="0"/>
        <v>1307200</v>
      </c>
      <c r="G7" s="59">
        <v>35</v>
      </c>
    </row>
    <row r="8" spans="1:7">
      <c r="A8" s="59"/>
      <c r="B8" s="60" t="s">
        <v>54</v>
      </c>
      <c r="C8" s="70">
        <v>0</v>
      </c>
      <c r="D8" s="70">
        <v>92000</v>
      </c>
      <c r="E8" s="70">
        <v>206050</v>
      </c>
      <c r="F8" s="70">
        <f t="shared" si="0"/>
        <v>298050</v>
      </c>
      <c r="G8" s="59">
        <v>6</v>
      </c>
    </row>
    <row r="9" spans="1:7">
      <c r="A9" s="59"/>
      <c r="B9" s="60" t="s">
        <v>55</v>
      </c>
      <c r="C9" s="70">
        <v>0</v>
      </c>
      <c r="D9" s="70">
        <v>45000</v>
      </c>
      <c r="E9" s="70">
        <v>180050</v>
      </c>
      <c r="F9" s="70">
        <f t="shared" si="0"/>
        <v>225050</v>
      </c>
      <c r="G9" s="59">
        <v>8</v>
      </c>
    </row>
    <row r="10" spans="1:7">
      <c r="A10" s="59">
        <v>5</v>
      </c>
      <c r="B10" s="60" t="s">
        <v>56</v>
      </c>
      <c r="C10" s="61">
        <v>236000</v>
      </c>
      <c r="D10" s="61">
        <v>165000</v>
      </c>
      <c r="E10" s="61">
        <v>965000</v>
      </c>
      <c r="F10" s="62">
        <f t="shared" si="0"/>
        <v>1366000</v>
      </c>
      <c r="G10" s="59">
        <v>22</v>
      </c>
    </row>
    <row r="11" spans="1:7" s="68" customFormat="1">
      <c r="A11" s="64">
        <v>6</v>
      </c>
      <c r="B11" s="65" t="s">
        <v>70</v>
      </c>
      <c r="C11" s="71">
        <v>40070000</v>
      </c>
      <c r="D11" s="71">
        <v>865000</v>
      </c>
      <c r="E11" s="71">
        <v>36744840</v>
      </c>
      <c r="F11" s="67">
        <f>SUM(C11:E11)</f>
        <v>77679840</v>
      </c>
      <c r="G11" s="64">
        <v>53</v>
      </c>
    </row>
    <row r="12" spans="1:7">
      <c r="A12" s="59">
        <v>7</v>
      </c>
      <c r="B12" s="60" t="s">
        <v>58</v>
      </c>
      <c r="C12" s="70">
        <v>90000</v>
      </c>
      <c r="D12" s="70">
        <v>35000</v>
      </c>
      <c r="E12" s="70">
        <v>741000</v>
      </c>
      <c r="F12" s="62">
        <f t="shared" si="0"/>
        <v>866000</v>
      </c>
      <c r="G12" s="59">
        <v>17</v>
      </c>
    </row>
    <row r="13" spans="1:7">
      <c r="A13" s="59">
        <v>8</v>
      </c>
      <c r="B13" s="60" t="s">
        <v>71</v>
      </c>
      <c r="C13" s="61">
        <v>150000</v>
      </c>
      <c r="D13" s="61">
        <v>219000</v>
      </c>
      <c r="E13" s="61">
        <v>580000</v>
      </c>
      <c r="F13" s="62">
        <f t="shared" si="0"/>
        <v>949000</v>
      </c>
      <c r="G13" s="59">
        <v>15</v>
      </c>
    </row>
    <row r="14" spans="1:7">
      <c r="A14" s="59">
        <v>9</v>
      </c>
      <c r="B14" s="60" t="s">
        <v>59</v>
      </c>
      <c r="C14" s="70">
        <v>50000</v>
      </c>
      <c r="D14" s="70">
        <v>155000</v>
      </c>
      <c r="E14" s="70">
        <v>1235000</v>
      </c>
      <c r="F14" s="62">
        <f>SUM(C14:E14)</f>
        <v>1440000</v>
      </c>
      <c r="G14" s="59">
        <v>20</v>
      </c>
    </row>
    <row r="15" spans="1:7">
      <c r="A15" s="72"/>
      <c r="B15" s="73" t="s">
        <v>69</v>
      </c>
      <c r="C15" s="74">
        <f>C3+C4+C5+C6+C10+C11+C12+C13+C14</f>
        <v>40921000</v>
      </c>
      <c r="D15" s="74">
        <f t="shared" ref="D15:E15" si="1">D3+D4+D5+D6+D10+D11+D12+D13+D14</f>
        <v>3524000</v>
      </c>
      <c r="E15" s="74">
        <f t="shared" si="1"/>
        <v>48886740</v>
      </c>
      <c r="F15" s="74">
        <f>F3+F4+F5+F6+F10+F11+F12+F13+F14</f>
        <v>93331740</v>
      </c>
      <c r="G15" s="73">
        <f>SUM(G3:G14)</f>
        <v>267</v>
      </c>
    </row>
    <row r="18" spans="4:4">
      <c r="D18" s="76"/>
    </row>
  </sheetData>
  <mergeCells count="5">
    <mergeCell ref="A1:A2"/>
    <mergeCell ref="B1:B2"/>
    <mergeCell ref="C1:E1"/>
    <mergeCell ref="F1:F2"/>
    <mergeCell ref="G1:G2"/>
  </mergeCells>
  <pageMargins left="0.15748031496062992" right="0.2362204724409449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0DC6-2628-47D3-9157-21919FCDBE24}">
  <sheetPr>
    <tabColor rgb="FF00B050"/>
  </sheetPr>
  <dimension ref="A1:S34"/>
  <sheetViews>
    <sheetView tabSelected="1" topLeftCell="A22" zoomScaleNormal="100" zoomScaleSheetLayoutView="100" zoomScalePageLayoutView="85" workbookViewId="0">
      <selection activeCell="D27" sqref="D27"/>
    </sheetView>
  </sheetViews>
  <sheetFormatPr defaultColWidth="9" defaultRowHeight="18"/>
  <cols>
    <col min="1" max="1" width="4.6328125" style="32" customWidth="1"/>
    <col min="2" max="2" width="33.08984375" style="30" customWidth="1"/>
    <col min="3" max="3" width="7.1796875" style="32" bestFit="1" customWidth="1"/>
    <col min="4" max="4" width="39.08984375" style="32" customWidth="1"/>
    <col min="5" max="5" width="12.7265625" style="19" customWidth="1"/>
    <col min="6" max="6" width="9.7265625" style="19" bestFit="1" customWidth="1"/>
    <col min="7" max="7" width="24.26953125" style="19" customWidth="1"/>
    <col min="8" max="17" width="3.36328125" style="19" hidden="1" customWidth="1"/>
    <col min="18" max="18" width="15.36328125" style="32" customWidth="1"/>
    <col min="19" max="19" width="11.6328125" style="19" customWidth="1"/>
    <col min="20" max="16384" width="9" style="19"/>
  </cols>
  <sheetData>
    <row r="1" spans="1:19" s="1" customFormat="1">
      <c r="A1" s="83" t="s">
        <v>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1" customFormat="1">
      <c r="A2" s="83" t="s">
        <v>38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s="5" customFormat="1" ht="34.5" customHeight="1">
      <c r="A3" s="84" t="s">
        <v>0</v>
      </c>
      <c r="B3" s="86" t="s">
        <v>1</v>
      </c>
      <c r="C3" s="84" t="s">
        <v>2</v>
      </c>
      <c r="D3" s="88" t="s">
        <v>3</v>
      </c>
      <c r="E3" s="90" t="s">
        <v>4</v>
      </c>
      <c r="F3" s="91"/>
      <c r="G3" s="92" t="s">
        <v>5</v>
      </c>
      <c r="H3" s="3"/>
      <c r="I3" s="3"/>
      <c r="J3" s="3"/>
      <c r="K3" s="3"/>
      <c r="L3" s="3"/>
      <c r="M3" s="3"/>
      <c r="N3" s="3"/>
      <c r="O3" s="3"/>
      <c r="P3" s="3"/>
      <c r="Q3" s="4"/>
      <c r="R3" s="84" t="s">
        <v>6</v>
      </c>
      <c r="S3" s="84" t="s">
        <v>7</v>
      </c>
    </row>
    <row r="4" spans="1:19" s="1" customFormat="1" ht="36">
      <c r="A4" s="85"/>
      <c r="B4" s="87"/>
      <c r="C4" s="85"/>
      <c r="D4" s="89"/>
      <c r="E4" s="2" t="s">
        <v>8</v>
      </c>
      <c r="F4" s="2" t="s">
        <v>9</v>
      </c>
      <c r="G4" s="92"/>
      <c r="H4" s="6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85"/>
      <c r="S4" s="85"/>
    </row>
    <row r="5" spans="1:19" s="11" customFormat="1" ht="18.75" customHeight="1">
      <c r="A5" s="93" t="s">
        <v>20</v>
      </c>
      <c r="B5" s="94"/>
      <c r="C5" s="8"/>
      <c r="D5" s="8"/>
      <c r="E5" s="10">
        <f>SUM(E6:E8)</f>
        <v>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9"/>
    </row>
    <row r="6" spans="1:19">
      <c r="A6" s="12">
        <v>1</v>
      </c>
      <c r="B6" s="13"/>
      <c r="C6" s="12"/>
      <c r="D6" s="15"/>
      <c r="E6" s="16"/>
      <c r="F6" s="16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R6" s="17"/>
      <c r="S6" s="18"/>
    </row>
    <row r="7" spans="1:19">
      <c r="A7" s="12">
        <v>2</v>
      </c>
      <c r="B7" s="14"/>
      <c r="C7" s="12"/>
      <c r="D7" s="15"/>
      <c r="E7" s="20"/>
      <c r="F7" s="20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7"/>
      <c r="S7" s="18"/>
    </row>
    <row r="8" spans="1:19">
      <c r="A8" s="12">
        <v>3</v>
      </c>
      <c r="B8" s="14"/>
      <c r="C8" s="12"/>
      <c r="D8" s="15"/>
      <c r="E8" s="20"/>
      <c r="F8" s="20"/>
      <c r="G8" s="13"/>
      <c r="H8" s="14"/>
      <c r="I8" s="14"/>
      <c r="J8" s="14"/>
      <c r="K8" s="14"/>
      <c r="L8" s="14"/>
      <c r="M8" s="14"/>
      <c r="N8" s="14"/>
      <c r="O8" s="14"/>
      <c r="P8" s="14"/>
      <c r="Q8" s="14"/>
      <c r="R8" s="17"/>
      <c r="S8" s="18"/>
    </row>
    <row r="9" spans="1:19">
      <c r="A9" s="21"/>
      <c r="B9" s="14"/>
      <c r="C9" s="21"/>
      <c r="D9" s="21"/>
      <c r="E9" s="22"/>
      <c r="F9" s="2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1"/>
      <c r="S9" s="18"/>
    </row>
    <row r="10" spans="1:19" s="11" customFormat="1" ht="18.75" customHeight="1">
      <c r="A10" s="95" t="s">
        <v>21</v>
      </c>
      <c r="B10" s="96"/>
      <c r="C10" s="23"/>
      <c r="D10" s="23"/>
      <c r="E10" s="25">
        <f>SUM(E11:E12)</f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3"/>
      <c r="S10" s="24"/>
    </row>
    <row r="11" spans="1:19">
      <c r="A11" s="12">
        <v>1</v>
      </c>
      <c r="B11" s="13"/>
      <c r="C11" s="12"/>
      <c r="D11" s="15"/>
      <c r="E11" s="20"/>
      <c r="F11" s="20"/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7"/>
      <c r="S11" s="18"/>
    </row>
    <row r="12" spans="1:19">
      <c r="A12" s="12">
        <v>2</v>
      </c>
      <c r="B12" s="13"/>
      <c r="C12" s="12"/>
      <c r="D12" s="12"/>
      <c r="E12" s="20"/>
      <c r="F12" s="20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6"/>
      <c r="S12" s="18"/>
    </row>
    <row r="13" spans="1:19">
      <c r="A13" s="21"/>
      <c r="B13" s="14"/>
      <c r="C13" s="21"/>
      <c r="D13" s="21"/>
      <c r="E13" s="22"/>
      <c r="F13" s="22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1"/>
      <c r="S13" s="18"/>
    </row>
    <row r="14" spans="1:19" s="11" customFormat="1" ht="18.75" customHeight="1">
      <c r="A14" s="97" t="s">
        <v>22</v>
      </c>
      <c r="B14" s="98"/>
      <c r="C14" s="27"/>
      <c r="D14" s="27"/>
      <c r="E14" s="29">
        <f>SUM(E15:E20)</f>
        <v>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7"/>
      <c r="S14" s="28"/>
    </row>
    <row r="15" spans="1:19" s="30" customFormat="1">
      <c r="A15" s="12">
        <v>1</v>
      </c>
      <c r="B15" s="13"/>
      <c r="C15" s="12"/>
      <c r="D15" s="12"/>
      <c r="E15" s="20"/>
      <c r="F15" s="20"/>
      <c r="G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6"/>
      <c r="S15" s="14"/>
    </row>
    <row r="16" spans="1:19" s="30" customFormat="1">
      <c r="A16" s="12">
        <v>2</v>
      </c>
      <c r="B16" s="13"/>
      <c r="C16" s="12"/>
      <c r="D16" s="12"/>
      <c r="E16" s="20"/>
      <c r="F16" s="20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6"/>
      <c r="S16" s="14"/>
    </row>
    <row r="17" spans="1:19" s="30" customFormat="1">
      <c r="A17" s="12">
        <v>3</v>
      </c>
      <c r="B17" s="13"/>
      <c r="C17" s="12"/>
      <c r="D17" s="12"/>
      <c r="E17" s="20"/>
      <c r="F17" s="20"/>
      <c r="G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26"/>
      <c r="S17" s="14"/>
    </row>
    <row r="18" spans="1:19" s="30" customFormat="1">
      <c r="A18" s="12">
        <v>5</v>
      </c>
      <c r="B18" s="13"/>
      <c r="C18" s="12"/>
      <c r="D18" s="12"/>
      <c r="E18" s="20"/>
      <c r="F18" s="20"/>
      <c r="G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26"/>
      <c r="S18" s="14"/>
    </row>
    <row r="19" spans="1:19" s="30" customFormat="1">
      <c r="A19" s="12">
        <v>6</v>
      </c>
      <c r="B19" s="13"/>
      <c r="C19" s="12"/>
      <c r="D19" s="12"/>
      <c r="E19" s="20"/>
      <c r="F19" s="20"/>
      <c r="G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26"/>
      <c r="S19" s="14"/>
    </row>
    <row r="20" spans="1:19" s="30" customFormat="1">
      <c r="A20" s="12">
        <v>7</v>
      </c>
      <c r="B20" s="13"/>
      <c r="C20" s="12"/>
      <c r="D20" s="12"/>
      <c r="E20" s="20"/>
      <c r="F20" s="20"/>
      <c r="G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26"/>
      <c r="S20" s="14"/>
    </row>
    <row r="21" spans="1:19">
      <c r="A21" s="99" t="s">
        <v>23</v>
      </c>
      <c r="B21" s="100"/>
      <c r="C21" s="100"/>
      <c r="D21" s="101"/>
      <c r="E21" s="31">
        <f>E5+E10+E14</f>
        <v>0</v>
      </c>
      <c r="F21" s="31">
        <f>F5+F10+F14</f>
        <v>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1"/>
      <c r="S21" s="18"/>
    </row>
    <row r="22" spans="1:19" ht="9" customHeight="1">
      <c r="B22" s="33"/>
    </row>
    <row r="23" spans="1:19">
      <c r="B23" s="33"/>
    </row>
    <row r="24" spans="1:19">
      <c r="B24" s="32" t="s">
        <v>24</v>
      </c>
      <c r="D24" s="32" t="s">
        <v>25</v>
      </c>
      <c r="G24" s="19" t="s">
        <v>26</v>
      </c>
    </row>
    <row r="25" spans="1:19">
      <c r="B25" s="32" t="s">
        <v>27</v>
      </c>
      <c r="D25" s="32" t="s">
        <v>28</v>
      </c>
      <c r="G25" s="32" t="s">
        <v>27</v>
      </c>
    </row>
    <row r="26" spans="1:19">
      <c r="B26" s="32" t="s">
        <v>29</v>
      </c>
      <c r="D26" s="32" t="s">
        <v>30</v>
      </c>
      <c r="G26" s="32" t="s">
        <v>31</v>
      </c>
    </row>
    <row r="27" spans="1:19" ht="10.5" customHeight="1"/>
    <row r="28" spans="1:19">
      <c r="D28" s="19"/>
      <c r="F28" s="19" t="s">
        <v>32</v>
      </c>
      <c r="G28" s="19" t="s">
        <v>33</v>
      </c>
      <c r="R28" s="32" t="s">
        <v>34</v>
      </c>
    </row>
    <row r="29" spans="1:19">
      <c r="D29" s="19"/>
      <c r="G29" s="32" t="s">
        <v>35</v>
      </c>
    </row>
    <row r="30" spans="1:19">
      <c r="G30" s="32" t="s">
        <v>73</v>
      </c>
    </row>
    <row r="31" spans="1:19">
      <c r="G31" s="32"/>
    </row>
    <row r="33" spans="1:19" s="35" customFormat="1" ht="15.5">
      <c r="A33" s="34"/>
      <c r="B33" s="82" t="s">
        <v>36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</row>
    <row r="34" spans="1:19" s="35" customFormat="1" ht="15.5">
      <c r="A34" s="34"/>
      <c r="B34" s="36" t="s">
        <v>37</v>
      </c>
      <c r="C34" s="34"/>
      <c r="D34" s="34"/>
      <c r="R34" s="34"/>
    </row>
  </sheetData>
  <mergeCells count="15">
    <mergeCell ref="B33:S33"/>
    <mergeCell ref="A1:S1"/>
    <mergeCell ref="A2:S2"/>
    <mergeCell ref="A3:A4"/>
    <mergeCell ref="B3:B4"/>
    <mergeCell ref="C3:C4"/>
    <mergeCell ref="D3:D4"/>
    <mergeCell ref="E3:F3"/>
    <mergeCell ref="G3:G4"/>
    <mergeCell ref="R3:R4"/>
    <mergeCell ref="S3:S4"/>
    <mergeCell ref="A5:B5"/>
    <mergeCell ref="A10:B10"/>
    <mergeCell ref="A14:B14"/>
    <mergeCell ref="A21:D21"/>
  </mergeCells>
  <pageMargins left="0.19685039370078741" right="3.937007874015748E-2" top="0.19685039370078741" bottom="0.19685039370078741" header="0.35433070866141736" footer="0.31496062992125984"/>
  <pageSetup paperSize="9" scale="90" orientation="landscape" r:id="rId1"/>
  <headerFooter>
    <oddHeader xml:space="preserve">&amp;RF-CO-PS022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6E27-3572-4DD9-9199-530D84C324E2}">
  <sheetPr>
    <tabColor rgb="FF00B0F0"/>
  </sheetPr>
  <dimension ref="A1:J15"/>
  <sheetViews>
    <sheetView zoomScale="80" zoomScaleNormal="80" workbookViewId="0">
      <pane ySplit="2" topLeftCell="A3" activePane="bottomLeft" state="frozen"/>
      <selection pane="bottomLeft" activeCell="C10" sqref="C10"/>
    </sheetView>
  </sheetViews>
  <sheetFormatPr defaultColWidth="8.90625" defaultRowHeight="20.5"/>
  <cols>
    <col min="1" max="1" width="28.453125" style="43" customWidth="1"/>
    <col min="2" max="2" width="56.08984375" style="43" customWidth="1"/>
    <col min="3" max="3" width="34.81640625" style="44" customWidth="1"/>
    <col min="4" max="4" width="27" style="44" customWidth="1"/>
    <col min="5" max="6" width="20.81640625" style="45" customWidth="1"/>
    <col min="7" max="9" width="15.81640625" style="45" customWidth="1"/>
    <col min="10" max="10" width="20.81640625" style="44" customWidth="1"/>
    <col min="11" max="16384" width="8.90625" style="42"/>
  </cols>
  <sheetData>
    <row r="1" spans="1:10" s="38" customFormat="1">
      <c r="A1" s="105" t="s">
        <v>39</v>
      </c>
      <c r="B1" s="103" t="s">
        <v>40</v>
      </c>
      <c r="C1" s="103" t="s">
        <v>41</v>
      </c>
      <c r="D1" s="107" t="s">
        <v>42</v>
      </c>
      <c r="E1" s="108" t="s">
        <v>43</v>
      </c>
      <c r="F1" s="108" t="s">
        <v>44</v>
      </c>
      <c r="G1" s="102" t="s">
        <v>44</v>
      </c>
      <c r="H1" s="102"/>
      <c r="I1" s="102"/>
      <c r="J1" s="103" t="s">
        <v>45</v>
      </c>
    </row>
    <row r="2" spans="1:10" s="38" customFormat="1">
      <c r="A2" s="106"/>
      <c r="B2" s="104"/>
      <c r="C2" s="104"/>
      <c r="D2" s="104"/>
      <c r="E2" s="109"/>
      <c r="F2" s="109"/>
      <c r="G2" s="37" t="s">
        <v>46</v>
      </c>
      <c r="H2" s="37" t="s">
        <v>47</v>
      </c>
      <c r="I2" s="37" t="s">
        <v>48</v>
      </c>
      <c r="J2" s="104"/>
    </row>
    <row r="3" spans="1:10">
      <c r="A3" s="39"/>
      <c r="B3" s="39"/>
      <c r="C3" s="40"/>
      <c r="D3" s="40"/>
      <c r="E3" s="41"/>
      <c r="F3" s="41"/>
      <c r="G3" s="41"/>
      <c r="H3" s="41"/>
      <c r="I3" s="41"/>
      <c r="J3" s="40"/>
    </row>
    <row r="4" spans="1:10">
      <c r="A4" s="39"/>
      <c r="B4" s="39"/>
      <c r="C4" s="40"/>
      <c r="D4" s="40"/>
      <c r="E4" s="41"/>
      <c r="F4" s="41"/>
      <c r="G4" s="41"/>
      <c r="H4" s="41"/>
      <c r="I4" s="41"/>
      <c r="J4" s="40"/>
    </row>
    <row r="5" spans="1:10">
      <c r="A5" s="39"/>
      <c r="B5" s="39"/>
      <c r="C5" s="40"/>
      <c r="D5" s="40"/>
      <c r="E5" s="41"/>
      <c r="F5" s="41"/>
      <c r="G5" s="41"/>
      <c r="H5" s="41"/>
      <c r="I5" s="41"/>
      <c r="J5" s="40"/>
    </row>
    <row r="6" spans="1:10">
      <c r="A6" s="39"/>
      <c r="B6" s="39"/>
      <c r="C6" s="40"/>
      <c r="D6" s="40"/>
      <c r="E6" s="41"/>
      <c r="F6" s="41"/>
      <c r="G6" s="41"/>
      <c r="H6" s="41"/>
      <c r="I6" s="41"/>
      <c r="J6" s="40"/>
    </row>
    <row r="7" spans="1:10">
      <c r="A7" s="39"/>
      <c r="B7" s="39"/>
      <c r="C7" s="40"/>
      <c r="D7" s="40"/>
      <c r="E7" s="41"/>
      <c r="F7" s="41"/>
      <c r="G7" s="41"/>
      <c r="H7" s="41"/>
      <c r="I7" s="41"/>
      <c r="J7" s="40"/>
    </row>
    <row r="8" spans="1:10">
      <c r="A8" s="39"/>
      <c r="B8" s="39"/>
      <c r="C8" s="40"/>
      <c r="D8" s="40"/>
      <c r="E8" s="41"/>
      <c r="F8" s="41"/>
      <c r="G8" s="41"/>
      <c r="H8" s="41"/>
      <c r="I8" s="41"/>
      <c r="J8" s="40"/>
    </row>
    <row r="9" spans="1:10">
      <c r="A9" s="39"/>
      <c r="B9" s="39"/>
      <c r="C9" s="40"/>
      <c r="D9" s="40"/>
      <c r="E9" s="41"/>
      <c r="F9" s="41"/>
      <c r="G9" s="41"/>
      <c r="H9" s="41"/>
      <c r="I9" s="41"/>
      <c r="J9" s="40"/>
    </row>
    <row r="10" spans="1:10">
      <c r="A10" s="39"/>
      <c r="B10" s="39"/>
      <c r="C10" s="40"/>
      <c r="D10" s="40"/>
      <c r="E10" s="41"/>
      <c r="F10" s="41"/>
      <c r="G10" s="41"/>
      <c r="H10" s="41"/>
      <c r="I10" s="41"/>
      <c r="J10" s="40"/>
    </row>
    <row r="11" spans="1:10">
      <c r="A11" s="39"/>
      <c r="B11" s="39"/>
      <c r="C11" s="40"/>
      <c r="D11" s="40"/>
      <c r="E11" s="41"/>
      <c r="F11" s="41"/>
      <c r="G11" s="41"/>
      <c r="H11" s="41"/>
      <c r="I11" s="41"/>
      <c r="J11" s="40"/>
    </row>
    <row r="12" spans="1:10">
      <c r="A12" s="39"/>
      <c r="B12" s="39"/>
      <c r="C12" s="40"/>
      <c r="D12" s="40"/>
      <c r="E12" s="41"/>
      <c r="F12" s="41"/>
      <c r="G12" s="41"/>
      <c r="H12" s="41"/>
      <c r="I12" s="41"/>
      <c r="J12" s="40"/>
    </row>
    <row r="13" spans="1:10">
      <c r="A13" s="39"/>
      <c r="B13" s="39"/>
      <c r="C13" s="40"/>
      <c r="D13" s="40"/>
      <c r="E13" s="41"/>
      <c r="F13" s="41"/>
      <c r="G13" s="41"/>
      <c r="H13" s="41"/>
      <c r="I13" s="41"/>
      <c r="J13" s="40"/>
    </row>
    <row r="14" spans="1:10">
      <c r="A14" s="39"/>
      <c r="B14" s="39"/>
      <c r="C14" s="40"/>
      <c r="D14" s="40"/>
      <c r="E14" s="41"/>
      <c r="F14" s="41"/>
      <c r="G14" s="41"/>
      <c r="H14" s="41"/>
      <c r="I14" s="41"/>
      <c r="J14" s="40"/>
    </row>
    <row r="15" spans="1:10">
      <c r="A15" s="39"/>
      <c r="B15" s="39"/>
      <c r="C15" s="40"/>
      <c r="D15" s="40"/>
      <c r="E15" s="41"/>
      <c r="F15" s="41"/>
      <c r="G15" s="41"/>
      <c r="H15" s="41"/>
      <c r="I15" s="41"/>
      <c r="J15" s="40"/>
    </row>
  </sheetData>
  <mergeCells count="8">
    <mergeCell ref="G1:I1"/>
    <mergeCell ref="J1:J2"/>
    <mergeCell ref="A1:A2"/>
    <mergeCell ref="B1:B2"/>
    <mergeCell ref="C1:C2"/>
    <mergeCell ref="D1:D2"/>
    <mergeCell ref="E1:E2"/>
    <mergeCell ref="F1:F2"/>
  </mergeCells>
  <pageMargins left="0.27" right="0.16" top="0.45" bottom="0.4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หน่วยงาน</vt:lpstr>
      <vt:lpstr>สรุป</vt:lpstr>
      <vt:lpstr>Form แผนจัดซื้อฯ</vt:lpstr>
      <vt:lpstr>แผนปฏิบัติการ 2567</vt:lpstr>
      <vt:lpstr>'Form แผนจัดซื้อฯ'!Print_Titles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Swift</dc:creator>
  <cp:lastModifiedBy>Nipaporn Jonjua (นิภาพร จอนเจือ)</cp:lastModifiedBy>
  <cp:lastPrinted>2024-02-15T06:28:40Z</cp:lastPrinted>
  <dcterms:created xsi:type="dcterms:W3CDTF">2023-08-10T04:04:16Z</dcterms:created>
  <dcterms:modified xsi:type="dcterms:W3CDTF">2024-02-15T06:28:56Z</dcterms:modified>
</cp:coreProperties>
</file>